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firstSheet="1" activeTab="2"/>
  </bookViews>
  <sheets>
    <sheet name="műk.és felh.egyenl." sheetId="1" state="hidden" r:id="rId1"/>
    <sheet name="Bevételi főtábla" sheetId="2" r:id="rId2"/>
    <sheet name="műk.és felhalm." sheetId="3" r:id="rId3"/>
  </sheets>
  <definedNames>
    <definedName name="_xlnm.Print_Area" localSheetId="1">'Bevételi főtábla'!$A$1:$G$62</definedName>
  </definedNames>
  <calcPr fullCalcOnLoad="1"/>
</workbook>
</file>

<file path=xl/sharedStrings.xml><?xml version="1.0" encoding="utf-8"?>
<sst xmlns="http://schemas.openxmlformats.org/spreadsheetml/2006/main" count="157" uniqueCount="121">
  <si>
    <t>BEVÉTELEK</t>
  </si>
  <si>
    <t>BEVÉTELEK MEGNEVEZÉSE</t>
  </si>
  <si>
    <t>I. Működési bevétel</t>
  </si>
  <si>
    <t>Intézményi működési bevétel</t>
  </si>
  <si>
    <t>Önkormányzat</t>
  </si>
  <si>
    <t>Egyéb bevételek:</t>
  </si>
  <si>
    <t xml:space="preserve">Kamatbevételek                              </t>
  </si>
  <si>
    <t xml:space="preserve">INTÉZMÉNYI MŰKÖDÉSI BEVÉTELEK ÖSSZESEN:                     </t>
  </si>
  <si>
    <t>Önkormányzatok sajátos működési bevételei</t>
  </si>
  <si>
    <t xml:space="preserve">Helyi iparűzési adó                             </t>
  </si>
  <si>
    <t>Építményadó</t>
  </si>
  <si>
    <t xml:space="preserve">ÖNKOMÁNYZAT SAJÁTOS MŰKÖDÉSI BEVÉTELEI        </t>
  </si>
  <si>
    <t>II. Támogatások</t>
  </si>
  <si>
    <t>Önkormányzatok költségvetési támogatása</t>
  </si>
  <si>
    <t>IV. Véglegesen átvett pénzeszközök</t>
  </si>
  <si>
    <t>Egészségbiztosítási Alaptól</t>
  </si>
  <si>
    <t xml:space="preserve">VÉGLEGESEN ÁTVETT PÉNZESZK.:            </t>
  </si>
  <si>
    <t xml:space="preserve">BEVÉTELEK ÖSSZESEN:                                                          </t>
  </si>
  <si>
    <t xml:space="preserve">Pótlékok, bírságok,egyéb                                  </t>
  </si>
  <si>
    <t xml:space="preserve">Gépjárműadó  (40%)                                       </t>
  </si>
  <si>
    <t>intézményi étkeztetési bevétel</t>
  </si>
  <si>
    <t>működési és felhalmozási cél szerinti bontásban</t>
  </si>
  <si>
    <t>kiadások Ft.-ban</t>
  </si>
  <si>
    <t>Bevételek és pénzmaradvány Ft-ban</t>
  </si>
  <si>
    <t>működési bevételek összesen</t>
  </si>
  <si>
    <t>személyi juttatások</t>
  </si>
  <si>
    <t>kapott támogatás</t>
  </si>
  <si>
    <t>munkaadót terh.járulékok</t>
  </si>
  <si>
    <t>dologi kiadások</t>
  </si>
  <si>
    <t>előző évi pénzmaradvány</t>
  </si>
  <si>
    <t>ellátottak pénzb.juttatásai</t>
  </si>
  <si>
    <t>felhalm.célú bevételek össz.</t>
  </si>
  <si>
    <t>intézményi beruházások</t>
  </si>
  <si>
    <t>Összesen</t>
  </si>
  <si>
    <t>felújítások</t>
  </si>
  <si>
    <t>egyéb felhalmozási kiadások</t>
  </si>
  <si>
    <t>intézményi műk.bevétel</t>
  </si>
  <si>
    <t>működési kiadások összesen</t>
  </si>
  <si>
    <t>felhalmozási kiadások összesen</t>
  </si>
  <si>
    <t>egyéb sajátos felhalm.bevétel</t>
  </si>
  <si>
    <t>B405</t>
  </si>
  <si>
    <t xml:space="preserve"> pénzmaradvány</t>
  </si>
  <si>
    <t>9. számú melléklet</t>
  </si>
  <si>
    <t>ÁSVÁNYRÁRÓ KÖZSÉG ÖNKORMÁNYZATA</t>
  </si>
  <si>
    <t>Hivatal bérbeadása</t>
  </si>
  <si>
    <t xml:space="preserve">Magánszemélyek kommunális adója </t>
  </si>
  <si>
    <t>Kultúrális feladatok támogatása</t>
  </si>
  <si>
    <t>pénzeszköz átadások</t>
  </si>
  <si>
    <t>sajátos működési bevétel</t>
  </si>
  <si>
    <t>pénzeszköz átvételek</t>
  </si>
  <si>
    <t>Ft</t>
  </si>
  <si>
    <t>gyermekjóléti és gyermekétk. feladatok tám.</t>
  </si>
  <si>
    <t>Önk. szoc. feladatainak tám.</t>
  </si>
  <si>
    <t>szünidei gyermekétk.tám.</t>
  </si>
  <si>
    <t>Ásványráró Község Önkormányzat 2017.évi bevételi és kiadási előirányzatai kiemelt előirányzatonként</t>
  </si>
  <si>
    <t>Tartalmazza az óvoda adatait</t>
  </si>
  <si>
    <t>felhalm.c.tám.kölcsön visszatér.</t>
  </si>
  <si>
    <t>Költségek megtérülései (tornacsarnok, iskola)</t>
  </si>
  <si>
    <t>finanszírozási előleg visszafiz.</t>
  </si>
  <si>
    <t>felhalm.c.tám.</t>
  </si>
  <si>
    <t>Felhalm.célú támogatás</t>
  </si>
  <si>
    <t>Mini bölcsöde tám.</t>
  </si>
  <si>
    <t>Közfoglalkoztatottak támogatása</t>
  </si>
  <si>
    <t>Bike &amp; boat visszaf.</t>
  </si>
  <si>
    <t>eredeti költségvetés</t>
  </si>
  <si>
    <t>B408</t>
  </si>
  <si>
    <t>B406</t>
  </si>
  <si>
    <t>kiszámlázott ÁFA</t>
  </si>
  <si>
    <t>B402</t>
  </si>
  <si>
    <t>B403</t>
  </si>
  <si>
    <t>közvetitett szolgáltatások (óvoda telefon, stb)</t>
  </si>
  <si>
    <t>B404</t>
  </si>
  <si>
    <t>vagyonkezelésbe adásból származó bevétel (AQUA)</t>
  </si>
  <si>
    <t>B25</t>
  </si>
  <si>
    <t>B351</t>
  </si>
  <si>
    <t>B36</t>
  </si>
  <si>
    <t>B34</t>
  </si>
  <si>
    <t>B354</t>
  </si>
  <si>
    <t>B111</t>
  </si>
  <si>
    <t xml:space="preserve">Bérkompenzáció </t>
  </si>
  <si>
    <t>B113</t>
  </si>
  <si>
    <t>B114</t>
  </si>
  <si>
    <t>B112</t>
  </si>
  <si>
    <t>B116</t>
  </si>
  <si>
    <t>Elszámolásból származó bevételek</t>
  </si>
  <si>
    <t xml:space="preserve">NORMATÍV  TÁMOGATÁSOK ÖSSZESEN (B11):                                 </t>
  </si>
  <si>
    <t>B16</t>
  </si>
  <si>
    <t>B52</t>
  </si>
  <si>
    <t>Felhalmozási bevételek /ingatlanok értékesítése</t>
  </si>
  <si>
    <t>B813</t>
  </si>
  <si>
    <t>önkormányzatok működésének általános támogatása</t>
  </si>
  <si>
    <t>köznevelési feladatok támogatása</t>
  </si>
  <si>
    <t xml:space="preserve"> bérleti díjak, sírhely megváltás, közterület</t>
  </si>
  <si>
    <t xml:space="preserve">2020. évi </t>
  </si>
  <si>
    <t>B74</t>
  </si>
  <si>
    <t>Felhalm.visszatéritendő támogatás ÁHT kívül</t>
  </si>
  <si>
    <t>1. sz. melléklet</t>
  </si>
  <si>
    <t>elszámolás költségvetéssel</t>
  </si>
  <si>
    <t>ÁFA visszaigénylés</t>
  </si>
  <si>
    <t>B407</t>
  </si>
  <si>
    <t>beruházások</t>
  </si>
  <si>
    <t>közhatalmi bevételek</t>
  </si>
  <si>
    <t>visszatérítendő  felhalm.támogatás</t>
  </si>
  <si>
    <t>módosított költségvetés</t>
  </si>
  <si>
    <t>B411</t>
  </si>
  <si>
    <t>Eredeti előirányzat</t>
  </si>
  <si>
    <t>felhalm.bevételek</t>
  </si>
  <si>
    <t>2020.06.30</t>
  </si>
  <si>
    <t>4. számú melléklet</t>
  </si>
  <si>
    <t>2020.november</t>
  </si>
  <si>
    <t>Előirányzat-módosítás 2020.november</t>
  </si>
  <si>
    <t>Önk. szoc. feladatainak tám.  - " Tűzifa pályázat 2020"</t>
  </si>
  <si>
    <t>Magyar Faluprogram / Közösségi tér ki-átalakítás és foglalkoztatás</t>
  </si>
  <si>
    <t xml:space="preserve">Magyar Faluprogram / Útépítés/felújítás  Deák Ferenc utca </t>
  </si>
  <si>
    <t>Magyar Faluprogram / Óvodai játszóudvar fejlesztés</t>
  </si>
  <si>
    <t>B64</t>
  </si>
  <si>
    <t xml:space="preserve">visszatérítendő támogatás ÁHT kívülről </t>
  </si>
  <si>
    <t>Kimle, 2020.11.16</t>
  </si>
  <si>
    <t>Módosított előirányzat (2020.november)</t>
  </si>
  <si>
    <t>Ásványráró Község Önkormányzat 2020. novemberi módosított bevételi és kiadási előirányzatai kiemelt előirányzatonként</t>
  </si>
  <si>
    <t>visszatérítendő műk. tám. ÁHT kivülről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</si>
</sst>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#,##0\ _F_t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&quot;H-&quot;0000"/>
  </numFmts>
  <fonts count="3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4" fillId="0" borderId="10" xfId="56" applyBorder="1">
      <alignment/>
      <protection/>
    </xf>
    <xf numFmtId="0" fontId="4" fillId="0" borderId="11" xfId="56" applyBorder="1">
      <alignment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14" xfId="56" applyBorder="1">
      <alignment/>
      <protection/>
    </xf>
    <xf numFmtId="0" fontId="4" fillId="0" borderId="15" xfId="56" applyBorder="1">
      <alignment/>
      <protection/>
    </xf>
    <xf numFmtId="0" fontId="4" fillId="0" borderId="16" xfId="56" applyBorder="1">
      <alignment/>
      <protection/>
    </xf>
    <xf numFmtId="0" fontId="4" fillId="0" borderId="17" xfId="56" applyBorder="1">
      <alignment/>
      <protection/>
    </xf>
    <xf numFmtId="0" fontId="4" fillId="0" borderId="18" xfId="56" applyBorder="1">
      <alignment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0" fontId="4" fillId="0" borderId="21" xfId="56" applyBorder="1">
      <alignment/>
      <protection/>
    </xf>
    <xf numFmtId="0" fontId="6" fillId="24" borderId="22" xfId="56" applyFont="1" applyFill="1" applyBorder="1">
      <alignment/>
      <protection/>
    </xf>
    <xf numFmtId="0" fontId="7" fillId="24" borderId="23" xfId="56" applyFont="1" applyFill="1" applyBorder="1">
      <alignment/>
      <protection/>
    </xf>
    <xf numFmtId="0" fontId="3" fillId="0" borderId="17" xfId="56" applyFont="1" applyBorder="1">
      <alignment/>
      <protection/>
    </xf>
    <xf numFmtId="0" fontId="3" fillId="0" borderId="18" xfId="56" applyFont="1" applyBorder="1">
      <alignment/>
      <protection/>
    </xf>
    <xf numFmtId="0" fontId="7" fillId="24" borderId="24" xfId="56" applyFont="1" applyFill="1" applyBorder="1">
      <alignment/>
      <protection/>
    </xf>
    <xf numFmtId="0" fontId="7" fillId="24" borderId="25" xfId="56" applyFont="1" applyFill="1" applyBorder="1">
      <alignment/>
      <protection/>
    </xf>
    <xf numFmtId="0" fontId="3" fillId="0" borderId="22" xfId="56" applyFont="1" applyBorder="1">
      <alignment/>
      <protection/>
    </xf>
    <xf numFmtId="0" fontId="3" fillId="0" borderId="23" xfId="56" applyFont="1" applyBorder="1">
      <alignment/>
      <protection/>
    </xf>
    <xf numFmtId="0" fontId="6" fillId="24" borderId="20" xfId="56" applyFont="1" applyFill="1" applyBorder="1">
      <alignment/>
      <protection/>
    </xf>
    <xf numFmtId="0" fontId="6" fillId="24" borderId="21" xfId="56" applyFont="1" applyFill="1" applyBorder="1">
      <alignment/>
      <protection/>
    </xf>
    <xf numFmtId="0" fontId="4" fillId="0" borderId="22" xfId="56" applyBorder="1">
      <alignment/>
      <protection/>
    </xf>
    <xf numFmtId="0" fontId="4" fillId="0" borderId="23" xfId="56" applyBorder="1">
      <alignment/>
      <protection/>
    </xf>
    <xf numFmtId="0" fontId="7" fillId="24" borderId="17" xfId="56" applyFont="1" applyFill="1" applyBorder="1">
      <alignment/>
      <protection/>
    </xf>
    <xf numFmtId="0" fontId="7" fillId="24" borderId="18" xfId="56" applyFont="1" applyFill="1" applyBorder="1">
      <alignment/>
      <protection/>
    </xf>
    <xf numFmtId="0" fontId="7" fillId="24" borderId="26" xfId="56" applyFont="1" applyFill="1" applyBorder="1">
      <alignment/>
      <protection/>
    </xf>
    <xf numFmtId="0" fontId="7" fillId="24" borderId="27" xfId="56" applyFont="1" applyFill="1" applyBorder="1">
      <alignment/>
      <protection/>
    </xf>
    <xf numFmtId="0" fontId="7" fillId="24" borderId="28" xfId="56" applyFont="1" applyFill="1" applyBorder="1">
      <alignment/>
      <protection/>
    </xf>
    <xf numFmtId="0" fontId="3" fillId="0" borderId="29" xfId="56" applyFont="1" applyBorder="1">
      <alignment/>
      <protection/>
    </xf>
    <xf numFmtId="0" fontId="4" fillId="0" borderId="30" xfId="56" applyBorder="1">
      <alignment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>
      <alignment/>
    </xf>
    <xf numFmtId="167" fontId="33" fillId="0" borderId="10" xfId="4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7" fontId="24" fillId="0" borderId="10" xfId="40" applyNumberFormat="1" applyFont="1" applyFill="1" applyBorder="1" applyAlignment="1">
      <alignment/>
    </xf>
    <xf numFmtId="167" fontId="0" fillId="0" borderId="0" xfId="40" applyNumberFormat="1" applyFont="1" applyFill="1" applyAlignment="1">
      <alignment/>
    </xf>
    <xf numFmtId="0" fontId="4" fillId="0" borderId="31" xfId="56" applyBorder="1">
      <alignment/>
      <protection/>
    </xf>
    <xf numFmtId="3" fontId="3" fillId="0" borderId="32" xfId="56" applyNumberFormat="1" applyFont="1" applyBorder="1" applyAlignment="1">
      <alignment horizontal="center"/>
      <protection/>
    </xf>
    <xf numFmtId="0" fontId="3" fillId="0" borderId="33" xfId="56" applyFont="1" applyBorder="1" applyAlignment="1">
      <alignment horizontal="center"/>
      <protection/>
    </xf>
    <xf numFmtId="3" fontId="3" fillId="0" borderId="34" xfId="56" applyNumberFormat="1" applyFont="1" applyBorder="1" applyAlignment="1">
      <alignment horizontal="center"/>
      <protection/>
    </xf>
    <xf numFmtId="3" fontId="3" fillId="0" borderId="35" xfId="56" applyNumberFormat="1" applyFont="1" applyBorder="1" applyAlignment="1">
      <alignment horizontal="center"/>
      <protection/>
    </xf>
    <xf numFmtId="0" fontId="3" fillId="0" borderId="36" xfId="56" applyFont="1" applyBorder="1">
      <alignment/>
      <protection/>
    </xf>
    <xf numFmtId="3" fontId="4" fillId="0" borderId="32" xfId="56" applyNumberFormat="1" applyBorder="1">
      <alignment/>
      <protection/>
    </xf>
    <xf numFmtId="0" fontId="3" fillId="0" borderId="37" xfId="56" applyFont="1" applyBorder="1">
      <alignment/>
      <protection/>
    </xf>
    <xf numFmtId="3" fontId="4" fillId="0" borderId="34" xfId="56" applyNumberFormat="1" applyBorder="1">
      <alignment/>
      <protection/>
    </xf>
    <xf numFmtId="0" fontId="3" fillId="0" borderId="38" xfId="56" applyFont="1" applyBorder="1">
      <alignment/>
      <protection/>
    </xf>
    <xf numFmtId="3" fontId="4" fillId="0" borderId="35" xfId="56" applyNumberFormat="1" applyBorder="1">
      <alignment/>
      <protection/>
    </xf>
    <xf numFmtId="0" fontId="4" fillId="0" borderId="37" xfId="56" applyBorder="1">
      <alignment/>
      <protection/>
    </xf>
    <xf numFmtId="3" fontId="25" fillId="0" borderId="34" xfId="56" applyNumberFormat="1" applyFont="1" applyBorder="1">
      <alignment/>
      <protection/>
    </xf>
    <xf numFmtId="3" fontId="25" fillId="25" borderId="34" xfId="56" applyNumberFormat="1" applyFont="1" applyFill="1" applyBorder="1">
      <alignment/>
      <protection/>
    </xf>
    <xf numFmtId="0" fontId="4" fillId="0" borderId="39" xfId="56" applyBorder="1">
      <alignment/>
      <protection/>
    </xf>
    <xf numFmtId="0" fontId="4" fillId="0" borderId="40" xfId="56" applyBorder="1">
      <alignment/>
      <protection/>
    </xf>
    <xf numFmtId="0" fontId="7" fillId="24" borderId="39" xfId="56" applyFont="1" applyFill="1" applyBorder="1">
      <alignment/>
      <protection/>
    </xf>
    <xf numFmtId="3" fontId="5" fillId="24" borderId="34" xfId="56" applyNumberFormat="1" applyFont="1" applyFill="1" applyBorder="1">
      <alignment/>
      <protection/>
    </xf>
    <xf numFmtId="3" fontId="25" fillId="0" borderId="35" xfId="56" applyNumberFormat="1" applyFont="1" applyBorder="1">
      <alignment/>
      <protection/>
    </xf>
    <xf numFmtId="0" fontId="4" fillId="25" borderId="37" xfId="56" applyFill="1" applyBorder="1">
      <alignment/>
      <protection/>
    </xf>
    <xf numFmtId="0" fontId="4" fillId="25" borderId="38" xfId="56" applyFill="1" applyBorder="1">
      <alignment/>
      <protection/>
    </xf>
    <xf numFmtId="3" fontId="25" fillId="0" borderId="41" xfId="56" applyNumberFormat="1" applyFont="1" applyBorder="1">
      <alignment/>
      <protection/>
    </xf>
    <xf numFmtId="0" fontId="7" fillId="24" borderId="42" xfId="56" applyFont="1" applyFill="1" applyBorder="1">
      <alignment/>
      <protection/>
    </xf>
    <xf numFmtId="3" fontId="5" fillId="24" borderId="43" xfId="56" applyNumberFormat="1" applyFont="1" applyFill="1" applyBorder="1">
      <alignment/>
      <protection/>
    </xf>
    <xf numFmtId="0" fontId="3" fillId="0" borderId="39" xfId="56" applyFont="1" applyBorder="1">
      <alignment/>
      <protection/>
    </xf>
    <xf numFmtId="3" fontId="25" fillId="0" borderId="32" xfId="56" applyNumberFormat="1" applyFont="1" applyBorder="1">
      <alignment/>
      <protection/>
    </xf>
    <xf numFmtId="0" fontId="26" fillId="0" borderId="40" xfId="0" applyFont="1" applyBorder="1" applyAlignment="1">
      <alignment/>
    </xf>
    <xf numFmtId="0" fontId="6" fillId="24" borderId="40" xfId="56" applyFont="1" applyFill="1" applyBorder="1">
      <alignment/>
      <protection/>
    </xf>
    <xf numFmtId="3" fontId="7" fillId="24" borderId="38" xfId="56" applyNumberFormat="1" applyFont="1" applyFill="1" applyBorder="1">
      <alignment/>
      <protection/>
    </xf>
    <xf numFmtId="3" fontId="5" fillId="24" borderId="35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27" fillId="25" borderId="42" xfId="56" applyFont="1" applyFill="1" applyBorder="1">
      <alignment/>
      <protection/>
    </xf>
    <xf numFmtId="3" fontId="5" fillId="24" borderId="41" xfId="56" applyNumberFormat="1" applyFont="1" applyFill="1" applyBorder="1">
      <alignment/>
      <protection/>
    </xf>
    <xf numFmtId="0" fontId="7" fillId="24" borderId="43" xfId="56" applyFont="1" applyFill="1" applyBorder="1">
      <alignment/>
      <protection/>
    </xf>
    <xf numFmtId="0" fontId="8" fillId="24" borderId="44" xfId="56" applyFont="1" applyFill="1" applyBorder="1">
      <alignment/>
      <protection/>
    </xf>
    <xf numFmtId="0" fontId="4" fillId="25" borderId="0" xfId="56" applyFill="1">
      <alignment/>
      <protection/>
    </xf>
    <xf numFmtId="3" fontId="25" fillId="25" borderId="45" xfId="56" applyNumberFormat="1" applyFont="1" applyFill="1" applyBorder="1" applyAlignment="1">
      <alignment/>
      <protection/>
    </xf>
    <xf numFmtId="3" fontId="25" fillId="25" borderId="46" xfId="56" applyNumberFormat="1" applyFont="1" applyFill="1" applyBorder="1" applyAlignment="1">
      <alignment/>
      <protection/>
    </xf>
    <xf numFmtId="3" fontId="25" fillId="25" borderId="46" xfId="56" applyNumberFormat="1" applyFont="1" applyFill="1" applyBorder="1">
      <alignment/>
      <protection/>
    </xf>
    <xf numFmtId="3" fontId="25" fillId="25" borderId="41" xfId="56" applyNumberFormat="1" applyFont="1" applyFill="1" applyBorder="1">
      <alignment/>
      <protection/>
    </xf>
    <xf numFmtId="3" fontId="25" fillId="25" borderId="47" xfId="0" applyNumberFormat="1" applyFont="1" applyFill="1" applyBorder="1" applyAlignment="1">
      <alignment/>
    </xf>
    <xf numFmtId="3" fontId="25" fillId="25" borderId="48" xfId="56" applyNumberFormat="1" applyFont="1" applyFill="1" applyBorder="1">
      <alignment/>
      <protection/>
    </xf>
    <xf numFmtId="3" fontId="25" fillId="25" borderId="45" xfId="0" applyNumberFormat="1" applyFont="1" applyFill="1" applyBorder="1" applyAlignment="1">
      <alignment/>
    </xf>
    <xf numFmtId="3" fontId="25" fillId="25" borderId="49" xfId="0" applyNumberFormat="1" applyFont="1" applyFill="1" applyBorder="1" applyAlignment="1">
      <alignment/>
    </xf>
    <xf numFmtId="0" fontId="4" fillId="0" borderId="49" xfId="56" applyBorder="1">
      <alignment/>
      <protection/>
    </xf>
    <xf numFmtId="3" fontId="5" fillId="0" borderId="44" xfId="56" applyNumberFormat="1" applyFont="1" applyBorder="1">
      <alignment/>
      <protection/>
    </xf>
    <xf numFmtId="0" fontId="4" fillId="0" borderId="38" xfId="56" applyBorder="1">
      <alignment/>
      <protection/>
    </xf>
    <xf numFmtId="49" fontId="3" fillId="0" borderId="32" xfId="56" applyNumberFormat="1" applyFont="1" applyBorder="1" applyAlignment="1">
      <alignment horizontal="center"/>
      <protection/>
    </xf>
    <xf numFmtId="0" fontId="24" fillId="0" borderId="50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0" xfId="0" applyFont="1" applyFill="1" applyBorder="1" applyAlignment="1">
      <alignment wrapText="1"/>
    </xf>
    <xf numFmtId="0" fontId="24" fillId="0" borderId="52" xfId="0" applyFont="1" applyFill="1" applyBorder="1" applyAlignment="1">
      <alignment horizontal="right" wrapText="1"/>
    </xf>
    <xf numFmtId="3" fontId="25" fillId="0" borderId="34" xfId="56" applyNumberFormat="1" applyFont="1" applyFill="1" applyBorder="1">
      <alignment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center"/>
      <protection/>
    </xf>
    <xf numFmtId="3" fontId="3" fillId="0" borderId="0" xfId="56" applyNumberFormat="1" applyFont="1" applyBorder="1" applyAlignment="1">
      <alignment horizontal="center"/>
      <protection/>
    </xf>
    <xf numFmtId="3" fontId="25" fillId="25" borderId="48" xfId="0" applyNumberFormat="1" applyFont="1" applyFill="1" applyBorder="1" applyAlignment="1">
      <alignment/>
    </xf>
    <xf numFmtId="3" fontId="25" fillId="0" borderId="46" xfId="56" applyNumberFormat="1" applyFont="1" applyBorder="1">
      <alignment/>
      <protection/>
    </xf>
    <xf numFmtId="0" fontId="24" fillId="0" borderId="10" xfId="0" applyFont="1" applyFill="1" applyBorder="1" applyAlignment="1">
      <alignment wrapText="1"/>
    </xf>
    <xf numFmtId="0" fontId="33" fillId="0" borderId="0" xfId="0" applyFont="1" applyFill="1" applyAlignment="1">
      <alignment horizontal="center"/>
    </xf>
    <xf numFmtId="0" fontId="24" fillId="0" borderId="50" xfId="0" applyFont="1" applyFill="1" applyBorder="1" applyAlignment="1">
      <alignment horizontal="left"/>
    </xf>
    <xf numFmtId="0" fontId="24" fillId="0" borderId="51" xfId="0" applyFont="1" applyFill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center"/>
      <protection/>
    </xf>
    <xf numFmtId="0" fontId="34" fillId="0" borderId="0" xfId="0" applyFont="1" applyFill="1" applyAlignment="1">
      <alignment horizontal="right"/>
    </xf>
    <xf numFmtId="167" fontId="24" fillId="0" borderId="0" xfId="40" applyNumberFormat="1" applyFont="1" applyFill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37.8515625" style="34" customWidth="1"/>
    <col min="2" max="2" width="21.57421875" style="39" customWidth="1"/>
    <col min="3" max="3" width="34.421875" style="34" customWidth="1"/>
    <col min="4" max="4" width="21.00390625" style="39" customWidth="1"/>
    <col min="5" max="16384" width="9.140625" style="34" customWidth="1"/>
  </cols>
  <sheetData>
    <row r="1" spans="1:4" ht="15.75">
      <c r="A1" s="100" t="s">
        <v>54</v>
      </c>
      <c r="B1" s="100"/>
      <c r="C1" s="100"/>
      <c r="D1" s="100"/>
    </row>
    <row r="2" spans="1:4" ht="15.75">
      <c r="A2" s="100" t="s">
        <v>21</v>
      </c>
      <c r="B2" s="100"/>
      <c r="C2" s="100"/>
      <c r="D2" s="100"/>
    </row>
    <row r="3" spans="1:4" ht="15">
      <c r="A3" s="104" t="s">
        <v>55</v>
      </c>
      <c r="B3" s="104"/>
      <c r="C3" s="104"/>
      <c r="D3" s="104"/>
    </row>
    <row r="4" spans="1:4" ht="15.75">
      <c r="A4" s="103" t="s">
        <v>42</v>
      </c>
      <c r="B4" s="103"/>
      <c r="C4" s="103"/>
      <c r="D4" s="103"/>
    </row>
    <row r="6" spans="1:4" ht="34.5" customHeight="1">
      <c r="A6" s="101" t="s">
        <v>22</v>
      </c>
      <c r="B6" s="102"/>
      <c r="C6" s="101" t="s">
        <v>23</v>
      </c>
      <c r="D6" s="102"/>
    </row>
    <row r="7" spans="1:4" ht="34.5" customHeight="1">
      <c r="A7" s="35" t="s">
        <v>37</v>
      </c>
      <c r="B7" s="36">
        <f>SUM(B8:B12)</f>
        <v>149595590</v>
      </c>
      <c r="C7" s="35" t="s">
        <v>24</v>
      </c>
      <c r="D7" s="36">
        <f>SUM(D8:D11)</f>
        <v>149595590</v>
      </c>
    </row>
    <row r="8" spans="1:4" ht="34.5" customHeight="1">
      <c r="A8" s="37" t="s">
        <v>25</v>
      </c>
      <c r="B8" s="38">
        <v>51044867</v>
      </c>
      <c r="C8" s="37" t="s">
        <v>26</v>
      </c>
      <c r="D8" s="38">
        <v>98564204</v>
      </c>
    </row>
    <row r="9" spans="1:4" ht="34.5" customHeight="1">
      <c r="A9" s="37" t="s">
        <v>27</v>
      </c>
      <c r="B9" s="38">
        <v>10815982</v>
      </c>
      <c r="C9" s="37" t="s">
        <v>48</v>
      </c>
      <c r="D9" s="38">
        <v>30602203</v>
      </c>
    </row>
    <row r="10" spans="1:4" ht="34.5" customHeight="1">
      <c r="A10" s="37" t="s">
        <v>28</v>
      </c>
      <c r="B10" s="38">
        <v>66520447</v>
      </c>
      <c r="C10" s="37" t="s">
        <v>36</v>
      </c>
      <c r="D10" s="38">
        <v>8596935</v>
      </c>
    </row>
    <row r="11" spans="1:4" ht="34.5" customHeight="1">
      <c r="A11" s="37" t="s">
        <v>30</v>
      </c>
      <c r="B11" s="38">
        <v>12360000</v>
      </c>
      <c r="C11" s="37" t="s">
        <v>49</v>
      </c>
      <c r="D11" s="38">
        <v>11832248</v>
      </c>
    </row>
    <row r="12" spans="1:4" ht="34.5" customHeight="1">
      <c r="A12" s="37" t="s">
        <v>47</v>
      </c>
      <c r="B12" s="38">
        <v>8854294</v>
      </c>
      <c r="C12" s="37"/>
      <c r="D12" s="38"/>
    </row>
    <row r="13" spans="1:4" ht="34.5" customHeight="1">
      <c r="A13" s="35" t="s">
        <v>38</v>
      </c>
      <c r="B13" s="36">
        <f>SUM(B14:B16)</f>
        <v>35815291</v>
      </c>
      <c r="C13" s="35" t="s">
        <v>31</v>
      </c>
      <c r="D13" s="36">
        <f>SUM(D14:D16)</f>
        <v>35815291</v>
      </c>
    </row>
    <row r="14" spans="1:4" ht="34.5" customHeight="1">
      <c r="A14" s="37" t="s">
        <v>32</v>
      </c>
      <c r="B14" s="38">
        <v>35614891</v>
      </c>
      <c r="C14" s="37" t="s">
        <v>29</v>
      </c>
      <c r="D14" s="38">
        <v>22514447</v>
      </c>
    </row>
    <row r="15" spans="1:4" ht="34.5" customHeight="1">
      <c r="A15" s="37" t="s">
        <v>34</v>
      </c>
      <c r="B15" s="38"/>
      <c r="C15" s="37" t="s">
        <v>56</v>
      </c>
      <c r="D15" s="38">
        <v>3000000</v>
      </c>
    </row>
    <row r="16" spans="1:4" ht="34.5" customHeight="1">
      <c r="A16" s="37" t="s">
        <v>35</v>
      </c>
      <c r="B16" s="38">
        <v>200400</v>
      </c>
      <c r="C16" s="37" t="s">
        <v>39</v>
      </c>
      <c r="D16" s="38">
        <v>10300844</v>
      </c>
    </row>
    <row r="17" spans="1:4" ht="34.5" customHeight="1">
      <c r="A17" s="35" t="s">
        <v>33</v>
      </c>
      <c r="B17" s="36">
        <f>SUM(B7,B13,)</f>
        <v>185410881</v>
      </c>
      <c r="C17" s="37"/>
      <c r="D17" s="36">
        <f>SUM(D7,D13,)</f>
        <v>185410881</v>
      </c>
    </row>
  </sheetData>
  <sheetProtection/>
  <mergeCells count="6">
    <mergeCell ref="A1:D1"/>
    <mergeCell ref="A2:D2"/>
    <mergeCell ref="A6:B6"/>
    <mergeCell ref="C6:D6"/>
    <mergeCell ref="A4:D4"/>
    <mergeCell ref="A3:D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view="pageBreakPreview" zoomScaleSheetLayoutView="100" workbookViewId="0" topLeftCell="A1">
      <selection activeCell="D73" sqref="D73"/>
    </sheetView>
  </sheetViews>
  <sheetFormatPr defaultColWidth="3.8515625" defaultRowHeight="15"/>
  <cols>
    <col min="1" max="1" width="5.00390625" style="2" customWidth="1"/>
    <col min="2" max="2" width="4.57421875" style="2" customWidth="1"/>
    <col min="3" max="3" width="4.140625" style="2" customWidth="1"/>
    <col min="4" max="4" width="75.8515625" style="2" customWidth="1"/>
    <col min="5" max="7" width="28.140625" style="2" customWidth="1"/>
    <col min="8" max="251" width="9.140625" style="2" customWidth="1"/>
    <col min="252" max="16384" width="3.8515625" style="2" customWidth="1"/>
  </cols>
  <sheetData>
    <row r="1" spans="1:7" ht="15.75">
      <c r="A1" s="106" t="s">
        <v>43</v>
      </c>
      <c r="B1" s="106"/>
      <c r="C1" s="106"/>
      <c r="D1" s="106"/>
      <c r="E1" s="106"/>
      <c r="F1" s="106"/>
      <c r="G1" s="95"/>
    </row>
    <row r="2" spans="1:7" ht="15.75">
      <c r="A2" s="106" t="s">
        <v>110</v>
      </c>
      <c r="B2" s="106"/>
      <c r="C2" s="106"/>
      <c r="D2" s="106"/>
      <c r="E2" s="106"/>
      <c r="F2" s="106"/>
      <c r="G2" s="95"/>
    </row>
    <row r="3" spans="1:7" ht="15.75">
      <c r="A3" s="105" t="s">
        <v>96</v>
      </c>
      <c r="B3" s="105"/>
      <c r="C3" s="105"/>
      <c r="D3" s="105"/>
      <c r="E3" s="105"/>
      <c r="F3" s="105"/>
      <c r="G3" s="94"/>
    </row>
    <row r="5" spans="4:5" ht="13.5" thickBot="1">
      <c r="D5" s="1" t="s">
        <v>0</v>
      </c>
      <c r="E5" s="1"/>
    </row>
    <row r="6" spans="1:7" ht="12.75">
      <c r="A6" s="4"/>
      <c r="B6" s="5"/>
      <c r="C6" s="5"/>
      <c r="D6" s="40"/>
      <c r="E6" s="41" t="s">
        <v>93</v>
      </c>
      <c r="F6" s="88" t="s">
        <v>107</v>
      </c>
      <c r="G6" s="88" t="s">
        <v>109</v>
      </c>
    </row>
    <row r="7" spans="1:7" ht="12.75">
      <c r="A7" s="6"/>
      <c r="D7" s="42" t="s">
        <v>1</v>
      </c>
      <c r="E7" s="43" t="s">
        <v>64</v>
      </c>
      <c r="F7" s="43" t="s">
        <v>103</v>
      </c>
      <c r="G7" s="43" t="s">
        <v>103</v>
      </c>
    </row>
    <row r="8" spans="1:7" ht="13.5" thickBot="1">
      <c r="A8" s="6"/>
      <c r="D8" s="42"/>
      <c r="E8" s="44" t="s">
        <v>50</v>
      </c>
      <c r="F8" s="44" t="s">
        <v>50</v>
      </c>
      <c r="G8" s="96"/>
    </row>
    <row r="9" spans="1:7" ht="12.75">
      <c r="A9" s="7"/>
      <c r="B9" s="8"/>
      <c r="C9" s="8"/>
      <c r="D9" s="45" t="s">
        <v>2</v>
      </c>
      <c r="E9" s="46"/>
      <c r="F9" s="46"/>
      <c r="G9" s="46"/>
    </row>
    <row r="10" spans="1:7" ht="12.75">
      <c r="A10" s="9"/>
      <c r="B10" s="3"/>
      <c r="C10" s="3"/>
      <c r="D10" s="47" t="s">
        <v>3</v>
      </c>
      <c r="E10" s="48"/>
      <c r="F10" s="48"/>
      <c r="G10" s="48"/>
    </row>
    <row r="11" spans="1:7" ht="13.5" thickBot="1">
      <c r="A11" s="10"/>
      <c r="B11" s="11"/>
      <c r="C11" s="11"/>
      <c r="D11" s="49" t="s">
        <v>4</v>
      </c>
      <c r="E11" s="50"/>
      <c r="F11" s="50"/>
      <c r="G11" s="50"/>
    </row>
    <row r="12" spans="1:7" ht="15">
      <c r="A12" s="9" t="s">
        <v>104</v>
      </c>
      <c r="B12" s="3"/>
      <c r="C12" s="3"/>
      <c r="D12" s="51" t="s">
        <v>5</v>
      </c>
      <c r="E12" s="52">
        <v>0</v>
      </c>
      <c r="F12" s="93">
        <v>83000</v>
      </c>
      <c r="G12" s="93">
        <v>2524819</v>
      </c>
    </row>
    <row r="13" spans="1:7" ht="15">
      <c r="A13" s="9" t="s">
        <v>65</v>
      </c>
      <c r="B13" s="3"/>
      <c r="C13" s="3"/>
      <c r="D13" s="51" t="s">
        <v>6</v>
      </c>
      <c r="E13" s="53">
        <v>3000</v>
      </c>
      <c r="F13" s="93">
        <v>6000</v>
      </c>
      <c r="G13" s="93">
        <v>6000</v>
      </c>
    </row>
    <row r="14" spans="1:7" ht="15">
      <c r="A14" s="25" t="s">
        <v>40</v>
      </c>
      <c r="B14" s="26"/>
      <c r="C14" s="26"/>
      <c r="D14" s="54" t="s">
        <v>20</v>
      </c>
      <c r="E14" s="77">
        <v>2659000</v>
      </c>
      <c r="F14" s="77">
        <v>2659000</v>
      </c>
      <c r="G14" s="77">
        <v>1544302</v>
      </c>
    </row>
    <row r="15" spans="1:7" ht="15">
      <c r="A15" s="25" t="s">
        <v>66</v>
      </c>
      <c r="B15" s="26"/>
      <c r="C15" s="26"/>
      <c r="D15" s="54" t="s">
        <v>67</v>
      </c>
      <c r="E15" s="78">
        <v>1203000</v>
      </c>
      <c r="F15" s="78">
        <v>1203000</v>
      </c>
      <c r="G15" s="78">
        <v>1000000</v>
      </c>
    </row>
    <row r="16" spans="1:7" ht="15">
      <c r="A16" s="9" t="s">
        <v>68</v>
      </c>
      <c r="B16" s="3"/>
      <c r="C16" s="3"/>
      <c r="D16" s="51" t="s">
        <v>92</v>
      </c>
      <c r="E16" s="53">
        <v>1025000</v>
      </c>
      <c r="F16" s="53">
        <v>1025000</v>
      </c>
      <c r="G16" s="53">
        <v>1025000</v>
      </c>
    </row>
    <row r="17" spans="1:7" ht="15">
      <c r="A17" s="9" t="s">
        <v>68</v>
      </c>
      <c r="B17" s="14"/>
      <c r="C17" s="14"/>
      <c r="D17" s="55" t="s">
        <v>44</v>
      </c>
      <c r="E17" s="79">
        <v>1800000</v>
      </c>
      <c r="F17" s="79">
        <v>1800000</v>
      </c>
      <c r="G17" s="79">
        <v>1800000</v>
      </c>
    </row>
    <row r="18" spans="1:7" ht="15">
      <c r="A18" s="13" t="s">
        <v>68</v>
      </c>
      <c r="B18" s="14"/>
      <c r="C18" s="14"/>
      <c r="D18" s="55" t="s">
        <v>57</v>
      </c>
      <c r="E18" s="79">
        <v>2600000</v>
      </c>
      <c r="F18" s="79">
        <v>2600000</v>
      </c>
      <c r="G18" s="79">
        <v>2600000</v>
      </c>
    </row>
    <row r="19" spans="1:7" ht="15">
      <c r="A19" s="13" t="s">
        <v>69</v>
      </c>
      <c r="B19" s="14"/>
      <c r="C19" s="14"/>
      <c r="D19" s="55" t="s">
        <v>70</v>
      </c>
      <c r="E19" s="79">
        <v>96000</v>
      </c>
      <c r="F19" s="79">
        <v>96000</v>
      </c>
      <c r="G19" s="79">
        <v>96000</v>
      </c>
    </row>
    <row r="20" spans="1:7" ht="15">
      <c r="A20" s="13" t="s">
        <v>99</v>
      </c>
      <c r="B20" s="14"/>
      <c r="C20" s="14"/>
      <c r="D20" s="55" t="s">
        <v>98</v>
      </c>
      <c r="E20" s="79">
        <v>538000</v>
      </c>
      <c r="F20" s="79">
        <v>538000</v>
      </c>
      <c r="G20" s="79">
        <v>538000</v>
      </c>
    </row>
    <row r="21" spans="1:7" ht="15">
      <c r="A21" s="13" t="s">
        <v>71</v>
      </c>
      <c r="B21" s="14"/>
      <c r="C21" s="14"/>
      <c r="D21" s="55" t="s">
        <v>72</v>
      </c>
      <c r="E21" s="79">
        <v>10000</v>
      </c>
      <c r="F21" s="79">
        <v>10000</v>
      </c>
      <c r="G21" s="79">
        <v>8690</v>
      </c>
    </row>
    <row r="22" spans="1:7" ht="15.75">
      <c r="A22" s="15" t="s">
        <v>7</v>
      </c>
      <c r="B22" s="16"/>
      <c r="C22" s="16"/>
      <c r="D22" s="56"/>
      <c r="E22" s="57">
        <f>SUM(E13:E21)</f>
        <v>9934000</v>
      </c>
      <c r="F22" s="57">
        <f>SUM(F12:F21)</f>
        <v>10020000</v>
      </c>
      <c r="G22" s="57">
        <f>SUM(G12:G21)</f>
        <v>11142811</v>
      </c>
    </row>
    <row r="23" spans="1:7" ht="15.75" thickBot="1">
      <c r="A23" s="17"/>
      <c r="B23" s="18"/>
      <c r="C23" s="18"/>
      <c r="D23" s="49" t="s">
        <v>8</v>
      </c>
      <c r="E23" s="58"/>
      <c r="F23" s="58"/>
      <c r="G23" s="58"/>
    </row>
    <row r="24" spans="1:7" ht="15">
      <c r="A24" s="9" t="s">
        <v>74</v>
      </c>
      <c r="B24" s="3"/>
      <c r="C24" s="3"/>
      <c r="D24" s="59" t="s">
        <v>9</v>
      </c>
      <c r="E24" s="53">
        <v>29483532</v>
      </c>
      <c r="F24" s="53">
        <v>29483532</v>
      </c>
      <c r="G24" s="53">
        <v>29483532</v>
      </c>
    </row>
    <row r="25" spans="1:7" ht="15">
      <c r="A25" s="9" t="s">
        <v>75</v>
      </c>
      <c r="B25" s="3"/>
      <c r="C25" s="3"/>
      <c r="D25" s="51" t="s">
        <v>18</v>
      </c>
      <c r="E25" s="53">
        <v>90000</v>
      </c>
      <c r="F25" s="53">
        <v>90000</v>
      </c>
      <c r="G25" s="53">
        <v>90000</v>
      </c>
    </row>
    <row r="26" spans="1:7" ht="15">
      <c r="A26" s="10" t="s">
        <v>76</v>
      </c>
      <c r="B26" s="11"/>
      <c r="C26" s="11"/>
      <c r="D26" s="60" t="s">
        <v>10</v>
      </c>
      <c r="E26" s="80">
        <v>3091980</v>
      </c>
      <c r="F26" s="80">
        <v>3091980</v>
      </c>
      <c r="G26" s="80">
        <v>3091980</v>
      </c>
    </row>
    <row r="27" spans="1:7" ht="15">
      <c r="A27" s="10" t="s">
        <v>76</v>
      </c>
      <c r="B27" s="11"/>
      <c r="C27" s="11"/>
      <c r="D27" s="60" t="s">
        <v>45</v>
      </c>
      <c r="E27" s="80">
        <v>8703132</v>
      </c>
      <c r="F27" s="80">
        <v>8703132</v>
      </c>
      <c r="G27" s="80">
        <v>8703132</v>
      </c>
    </row>
    <row r="28" spans="1:7" ht="15.75" thickBot="1">
      <c r="A28" s="9" t="s">
        <v>77</v>
      </c>
      <c r="B28" s="3"/>
      <c r="C28" s="3"/>
      <c r="D28" s="59" t="s">
        <v>19</v>
      </c>
      <c r="E28" s="53">
        <v>6121616</v>
      </c>
      <c r="F28" s="93">
        <v>0</v>
      </c>
      <c r="G28" s="93">
        <v>0</v>
      </c>
    </row>
    <row r="29" spans="1:7" ht="16.5" thickBot="1">
      <c r="A29" s="19" t="s">
        <v>11</v>
      </c>
      <c r="B29" s="20"/>
      <c r="C29" s="20"/>
      <c r="D29" s="62"/>
      <c r="E29" s="63">
        <f>SUM(E24:E28)</f>
        <v>47490260</v>
      </c>
      <c r="F29" s="63">
        <f>SUM(F24:F28)</f>
        <v>41368644</v>
      </c>
      <c r="G29" s="63">
        <f>SUM(G24:G28)</f>
        <v>41368644</v>
      </c>
    </row>
    <row r="30" spans="1:7" ht="15">
      <c r="A30" s="21"/>
      <c r="B30" s="22"/>
      <c r="C30" s="22"/>
      <c r="D30" s="64" t="s">
        <v>12</v>
      </c>
      <c r="E30" s="65"/>
      <c r="F30" s="65"/>
      <c r="G30" s="65"/>
    </row>
    <row r="31" spans="1:7" ht="15">
      <c r="A31" s="9"/>
      <c r="B31" s="3"/>
      <c r="C31" s="3"/>
      <c r="D31" s="51" t="s">
        <v>13</v>
      </c>
      <c r="E31" s="61"/>
      <c r="F31" s="61"/>
      <c r="G31" s="61"/>
    </row>
    <row r="32" spans="1:7" ht="15">
      <c r="A32" s="13" t="s">
        <v>78</v>
      </c>
      <c r="B32" s="14"/>
      <c r="C32" s="14"/>
      <c r="D32" s="87" t="s">
        <v>90</v>
      </c>
      <c r="E32" s="82">
        <v>32631021</v>
      </c>
      <c r="F32" s="82">
        <v>32631021</v>
      </c>
      <c r="G32" s="82">
        <v>32631021</v>
      </c>
    </row>
    <row r="33" spans="1:7" ht="15">
      <c r="A33" s="13" t="s">
        <v>78</v>
      </c>
      <c r="B33" s="14"/>
      <c r="C33" s="14"/>
      <c r="D33" s="66" t="s">
        <v>79</v>
      </c>
      <c r="E33" s="83">
        <v>12400</v>
      </c>
      <c r="F33" s="83">
        <v>12400</v>
      </c>
      <c r="G33" s="83">
        <v>140750</v>
      </c>
    </row>
    <row r="34" spans="1:7" ht="15">
      <c r="A34" s="13" t="s">
        <v>80</v>
      </c>
      <c r="B34" s="14"/>
      <c r="C34" s="14"/>
      <c r="D34" s="66" t="s">
        <v>52</v>
      </c>
      <c r="E34" s="84">
        <v>9253000</v>
      </c>
      <c r="F34" s="84">
        <v>9253000</v>
      </c>
      <c r="G34" s="84">
        <v>9253000</v>
      </c>
    </row>
    <row r="35" spans="1:7" ht="15">
      <c r="A35" s="13" t="s">
        <v>80</v>
      </c>
      <c r="B35" s="14"/>
      <c r="C35" s="14"/>
      <c r="D35" s="66" t="s">
        <v>111</v>
      </c>
      <c r="E35" s="97"/>
      <c r="F35" s="97"/>
      <c r="G35" s="97">
        <v>1581150</v>
      </c>
    </row>
    <row r="36" spans="1:7" ht="15">
      <c r="A36" s="13" t="s">
        <v>80</v>
      </c>
      <c r="B36" s="14"/>
      <c r="C36" s="14"/>
      <c r="D36" s="66" t="s">
        <v>51</v>
      </c>
      <c r="E36" s="81">
        <v>14289992</v>
      </c>
      <c r="F36" s="81">
        <v>14289992</v>
      </c>
      <c r="G36" s="81">
        <v>9542393</v>
      </c>
    </row>
    <row r="37" spans="1:7" ht="15">
      <c r="A37" s="13" t="s">
        <v>80</v>
      </c>
      <c r="B37" s="14"/>
      <c r="C37" s="14"/>
      <c r="D37" s="66" t="s">
        <v>53</v>
      </c>
      <c r="E37" s="83">
        <v>123120</v>
      </c>
      <c r="F37" s="83">
        <v>123120</v>
      </c>
      <c r="G37" s="83">
        <v>186960</v>
      </c>
    </row>
    <row r="38" spans="1:7" ht="15">
      <c r="A38" s="13" t="s">
        <v>80</v>
      </c>
      <c r="B38" s="14"/>
      <c r="C38" s="14"/>
      <c r="D38" s="55" t="s">
        <v>61</v>
      </c>
      <c r="E38" s="83">
        <v>6991000</v>
      </c>
      <c r="F38" s="83">
        <v>6991000</v>
      </c>
      <c r="G38" s="83">
        <v>7188000</v>
      </c>
    </row>
    <row r="39" spans="1:7" ht="15">
      <c r="A39" s="13" t="s">
        <v>81</v>
      </c>
      <c r="B39" s="14"/>
      <c r="C39" s="14"/>
      <c r="D39" s="66" t="s">
        <v>46</v>
      </c>
      <c r="E39" s="81">
        <v>2568303</v>
      </c>
      <c r="F39" s="81">
        <v>2568303</v>
      </c>
      <c r="G39" s="81">
        <v>3451093</v>
      </c>
    </row>
    <row r="40" spans="1:7" ht="15">
      <c r="A40" s="13" t="s">
        <v>82</v>
      </c>
      <c r="B40" s="14"/>
      <c r="C40" s="14"/>
      <c r="D40" s="66" t="s">
        <v>91</v>
      </c>
      <c r="E40" s="81">
        <v>31722300</v>
      </c>
      <c r="F40" s="81">
        <v>31722300</v>
      </c>
      <c r="G40" s="81">
        <v>34871430</v>
      </c>
    </row>
    <row r="41" spans="1:7" ht="13.5" thickBot="1">
      <c r="A41" s="13" t="s">
        <v>83</v>
      </c>
      <c r="B41" s="14"/>
      <c r="C41" s="14"/>
      <c r="D41" s="54" t="s">
        <v>84</v>
      </c>
      <c r="E41" s="85">
        <v>0</v>
      </c>
      <c r="F41" s="85">
        <v>0</v>
      </c>
      <c r="G41" s="85"/>
    </row>
    <row r="42" spans="1:7" ht="16.5" thickBot="1">
      <c r="A42" s="23" t="s">
        <v>85</v>
      </c>
      <c r="B42" s="24"/>
      <c r="C42" s="24"/>
      <c r="D42" s="67"/>
      <c r="E42" s="63">
        <f>SUM(E31:E41)</f>
        <v>97591136</v>
      </c>
      <c r="F42" s="63">
        <f>SUM(F31:F41)</f>
        <v>97591136</v>
      </c>
      <c r="G42" s="63">
        <f>SUM(G31:G41)</f>
        <v>98845797</v>
      </c>
    </row>
    <row r="43" spans="1:14" ht="16.5" customHeight="1">
      <c r="A43" s="7"/>
      <c r="B43" s="8"/>
      <c r="C43" s="8"/>
      <c r="D43" s="45" t="s">
        <v>14</v>
      </c>
      <c r="E43" s="65"/>
      <c r="F43" s="65"/>
      <c r="G43" s="65"/>
      <c r="N43" s="76"/>
    </row>
    <row r="44" spans="1:14" ht="16.5" customHeight="1">
      <c r="A44" s="25"/>
      <c r="B44" s="26"/>
      <c r="C44" s="26"/>
      <c r="D44" s="51" t="s">
        <v>112</v>
      </c>
      <c r="E44" s="98"/>
      <c r="F44" s="98"/>
      <c r="G44" s="98">
        <v>2969460</v>
      </c>
      <c r="N44" s="76"/>
    </row>
    <row r="45" spans="1:14" ht="16.5" customHeight="1">
      <c r="A45" s="9" t="s">
        <v>86</v>
      </c>
      <c r="B45" s="3"/>
      <c r="C45" s="3"/>
      <c r="D45" s="51" t="s">
        <v>62</v>
      </c>
      <c r="E45" s="53">
        <v>0</v>
      </c>
      <c r="F45" s="53">
        <v>0</v>
      </c>
      <c r="G45" s="53">
        <v>478782</v>
      </c>
      <c r="N45" s="76"/>
    </row>
    <row r="46" spans="1:7" ht="16.5" customHeight="1">
      <c r="A46" s="9" t="s">
        <v>86</v>
      </c>
      <c r="B46" s="3"/>
      <c r="C46" s="3"/>
      <c r="D46" s="51" t="s">
        <v>15</v>
      </c>
      <c r="E46" s="53">
        <v>11654700</v>
      </c>
      <c r="F46" s="53">
        <v>11654700</v>
      </c>
      <c r="G46" s="53">
        <v>16600000</v>
      </c>
    </row>
    <row r="47" spans="1:7" ht="16.5" thickBot="1">
      <c r="A47" s="27"/>
      <c r="B47" s="28"/>
      <c r="C47" s="28"/>
      <c r="D47" s="68" t="s">
        <v>16</v>
      </c>
      <c r="E47" s="69">
        <f>SUM(E45:E46)</f>
        <v>11654700</v>
      </c>
      <c r="F47" s="69">
        <f>SUM(F45:F46)</f>
        <v>11654700</v>
      </c>
      <c r="G47" s="69">
        <f>SUM(G44:G46)</f>
        <v>20048242</v>
      </c>
    </row>
    <row r="48" spans="1:7" ht="16.5" thickBot="1">
      <c r="A48" s="70" t="s">
        <v>115</v>
      </c>
      <c r="B48" s="71"/>
      <c r="C48" s="71"/>
      <c r="D48" s="72" t="s">
        <v>116</v>
      </c>
      <c r="E48" s="86">
        <v>0</v>
      </c>
      <c r="F48" s="86">
        <v>0</v>
      </c>
      <c r="G48" s="86">
        <v>880000</v>
      </c>
    </row>
    <row r="49" spans="1:7" ht="16.5" thickBot="1">
      <c r="A49" s="19" t="s">
        <v>87</v>
      </c>
      <c r="B49" s="20"/>
      <c r="C49" s="20"/>
      <c r="D49" s="62" t="s">
        <v>88</v>
      </c>
      <c r="E49" s="69">
        <v>0</v>
      </c>
      <c r="F49" s="69">
        <v>16500000</v>
      </c>
      <c r="G49" s="69">
        <v>16500000</v>
      </c>
    </row>
    <row r="50" spans="1:7" ht="15">
      <c r="A50" s="51" t="s">
        <v>73</v>
      </c>
      <c r="B50" s="51"/>
      <c r="C50" s="51"/>
      <c r="D50" s="51" t="s">
        <v>113</v>
      </c>
      <c r="E50" s="98"/>
      <c r="F50" s="98"/>
      <c r="G50" s="98">
        <v>6350071</v>
      </c>
    </row>
    <row r="51" spans="1:7" ht="15">
      <c r="A51" s="51"/>
      <c r="B51" s="51"/>
      <c r="C51" s="51"/>
      <c r="D51" s="51" t="s">
        <v>114</v>
      </c>
      <c r="E51" s="53"/>
      <c r="F51" s="53"/>
      <c r="G51" s="53">
        <v>3258035</v>
      </c>
    </row>
    <row r="52" spans="1:7" ht="15.75" thickBot="1">
      <c r="A52" s="13" t="s">
        <v>73</v>
      </c>
      <c r="B52" s="14"/>
      <c r="C52" s="14"/>
      <c r="D52" s="55" t="s">
        <v>63</v>
      </c>
      <c r="E52" s="53">
        <v>3070000</v>
      </c>
      <c r="F52" s="53">
        <v>3070000</v>
      </c>
      <c r="G52" s="53">
        <v>3070000</v>
      </c>
    </row>
    <row r="53" spans="1:7" ht="16.5" thickBot="1">
      <c r="A53" s="19" t="s">
        <v>73</v>
      </c>
      <c r="B53" s="20"/>
      <c r="C53" s="20"/>
      <c r="D53" s="62" t="s">
        <v>60</v>
      </c>
      <c r="E53" s="69">
        <f>SUM(F52)</f>
        <v>3070000</v>
      </c>
      <c r="F53" s="69">
        <f>SUM(F52)</f>
        <v>3070000</v>
      </c>
      <c r="G53" s="69">
        <f>SUM(G50:G52)</f>
        <v>12678106</v>
      </c>
    </row>
    <row r="54" spans="1:7" ht="16.5" thickBot="1">
      <c r="A54" s="29" t="s">
        <v>94</v>
      </c>
      <c r="B54" s="30"/>
      <c r="C54" s="31"/>
      <c r="D54" s="74" t="s">
        <v>95</v>
      </c>
      <c r="E54" s="69">
        <v>2570711</v>
      </c>
      <c r="F54" s="69">
        <v>1928024</v>
      </c>
      <c r="G54" s="69">
        <v>2570711</v>
      </c>
    </row>
    <row r="55" spans="1:7" ht="16.5" thickBot="1">
      <c r="A55" s="29" t="s">
        <v>89</v>
      </c>
      <c r="B55" s="30"/>
      <c r="C55" s="31"/>
      <c r="D55" s="74" t="s">
        <v>41</v>
      </c>
      <c r="E55" s="73">
        <v>91526927</v>
      </c>
      <c r="F55" s="69">
        <v>91516927</v>
      </c>
      <c r="G55" s="69">
        <v>91516927</v>
      </c>
    </row>
    <row r="56" spans="1:7" ht="16.5" thickBot="1">
      <c r="A56" s="32" t="s">
        <v>17</v>
      </c>
      <c r="B56" s="12"/>
      <c r="C56" s="33"/>
      <c r="D56" s="75"/>
      <c r="E56" s="69">
        <f>SUM(E22,E29,E42,E47,E53,E55,E54)</f>
        <v>263837734</v>
      </c>
      <c r="F56" s="69">
        <f>SUM(F22,F49,F29,F42,F47,F53,F55,F54)</f>
        <v>273649431</v>
      </c>
      <c r="G56" s="69">
        <f>SUM(G22,G49,G29,G42,G47,G53,G48,G55,G54)</f>
        <v>295551238</v>
      </c>
    </row>
    <row r="59" ht="12.75">
      <c r="A59" s="2" t="s">
        <v>117</v>
      </c>
    </row>
  </sheetData>
  <sheetProtection/>
  <mergeCells count="3">
    <mergeCell ref="A3:F3"/>
    <mergeCell ref="A1:F1"/>
    <mergeCell ref="A2:F2"/>
  </mergeCells>
  <printOptions/>
  <pageMargins left="0.32" right="0.16" top="0.31" bottom="0.16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L7" sqref="L7"/>
    </sheetView>
  </sheetViews>
  <sheetFormatPr defaultColWidth="9.140625" defaultRowHeight="15"/>
  <cols>
    <col min="1" max="1" width="37.8515625" style="34" customWidth="1"/>
    <col min="2" max="3" width="21.57421875" style="39" customWidth="1"/>
    <col min="4" max="4" width="34.421875" style="34" customWidth="1"/>
    <col min="5" max="5" width="21.00390625" style="39" customWidth="1"/>
    <col min="6" max="6" width="21.00390625" style="34" customWidth="1"/>
    <col min="7" max="7" width="9.140625" style="34" customWidth="1"/>
    <col min="8" max="8" width="16.8515625" style="34" bestFit="1" customWidth="1"/>
    <col min="9" max="16384" width="9.140625" style="34" customWidth="1"/>
  </cols>
  <sheetData>
    <row r="1" spans="1:5" ht="15.75">
      <c r="A1" s="100" t="s">
        <v>119</v>
      </c>
      <c r="B1" s="100"/>
      <c r="C1" s="100"/>
      <c r="D1" s="100"/>
      <c r="E1" s="100"/>
    </row>
    <row r="2" spans="1:5" ht="15.75">
      <c r="A2" s="100" t="s">
        <v>21</v>
      </c>
      <c r="B2" s="100"/>
      <c r="C2" s="100"/>
      <c r="D2" s="100"/>
      <c r="E2" s="100"/>
    </row>
    <row r="3" spans="1:5" ht="15">
      <c r="A3" s="104" t="s">
        <v>55</v>
      </c>
      <c r="B3" s="104"/>
      <c r="C3" s="104"/>
      <c r="D3" s="104"/>
      <c r="E3" s="104"/>
    </row>
    <row r="4" spans="1:6" ht="15.75">
      <c r="A4" s="107" t="s">
        <v>108</v>
      </c>
      <c r="B4" s="107"/>
      <c r="C4" s="107"/>
      <c r="D4" s="107"/>
      <c r="E4" s="107"/>
      <c r="F4" s="107"/>
    </row>
    <row r="5" ht="14.25" customHeight="1"/>
    <row r="6" spans="1:6" ht="45.75">
      <c r="A6" s="89" t="s">
        <v>22</v>
      </c>
      <c r="B6" s="90" t="s">
        <v>105</v>
      </c>
      <c r="C6" s="92" t="s">
        <v>118</v>
      </c>
      <c r="D6" s="91" t="s">
        <v>23</v>
      </c>
      <c r="E6" s="90" t="s">
        <v>105</v>
      </c>
      <c r="F6" s="92" t="s">
        <v>118</v>
      </c>
    </row>
    <row r="7" spans="1:6" ht="34.5" customHeight="1">
      <c r="A7" s="35" t="s">
        <v>37</v>
      </c>
      <c r="B7" s="36">
        <f>SUM(B8:B14)</f>
        <v>169030432</v>
      </c>
      <c r="C7" s="36">
        <f>SUM(C8:C14)</f>
        <v>177497804</v>
      </c>
      <c r="D7" s="35" t="s">
        <v>24</v>
      </c>
      <c r="E7" s="36">
        <f>SUM(E8:E13)</f>
        <v>169030432</v>
      </c>
      <c r="F7" s="36">
        <f>SUM(F8:F14)</f>
        <v>177497804</v>
      </c>
    </row>
    <row r="8" spans="1:6" ht="34.5" customHeight="1">
      <c r="A8" s="37" t="s">
        <v>25</v>
      </c>
      <c r="B8" s="38">
        <v>65094641</v>
      </c>
      <c r="C8" s="38">
        <v>69161671</v>
      </c>
      <c r="D8" s="37" t="s">
        <v>26</v>
      </c>
      <c r="E8" s="38">
        <v>97591136</v>
      </c>
      <c r="F8" s="38">
        <v>98845797</v>
      </c>
    </row>
    <row r="9" spans="1:6" ht="34.5" customHeight="1">
      <c r="A9" s="37" t="s">
        <v>27</v>
      </c>
      <c r="B9" s="38">
        <v>12250000</v>
      </c>
      <c r="C9" s="38">
        <v>12050000</v>
      </c>
      <c r="D9" s="37" t="s">
        <v>101</v>
      </c>
      <c r="E9" s="38">
        <v>47490260</v>
      </c>
      <c r="F9" s="38">
        <v>41368644</v>
      </c>
    </row>
    <row r="10" spans="1:6" ht="34.5" customHeight="1">
      <c r="A10" s="37" t="s">
        <v>28</v>
      </c>
      <c r="B10" s="38">
        <v>71602897</v>
      </c>
      <c r="C10" s="38">
        <v>69269110</v>
      </c>
      <c r="D10" s="37" t="s">
        <v>36</v>
      </c>
      <c r="E10" s="38">
        <v>9934048</v>
      </c>
      <c r="F10" s="38">
        <v>12001870</v>
      </c>
    </row>
    <row r="11" spans="1:6" ht="34.5" customHeight="1">
      <c r="A11" s="37" t="s">
        <v>30</v>
      </c>
      <c r="B11" s="38">
        <v>1929621</v>
      </c>
      <c r="C11" s="38">
        <v>3350284</v>
      </c>
      <c r="D11" s="37" t="s">
        <v>49</v>
      </c>
      <c r="E11" s="38">
        <v>11654700</v>
      </c>
      <c r="F11" s="38">
        <v>20048242</v>
      </c>
    </row>
    <row r="12" spans="1:6" ht="34.5" customHeight="1">
      <c r="A12" s="37" t="s">
        <v>97</v>
      </c>
      <c r="B12" s="38">
        <v>1179130</v>
      </c>
      <c r="C12" s="38">
        <v>1428280</v>
      </c>
      <c r="D12" s="99" t="s">
        <v>120</v>
      </c>
      <c r="E12" s="38"/>
      <c r="F12" s="38">
        <v>880000</v>
      </c>
    </row>
    <row r="13" spans="1:8" ht="34.5" customHeight="1">
      <c r="A13" s="37" t="s">
        <v>47</v>
      </c>
      <c r="B13" s="38">
        <v>13070994</v>
      </c>
      <c r="C13" s="38">
        <v>18335310</v>
      </c>
      <c r="D13" s="37" t="s">
        <v>29</v>
      </c>
      <c r="E13" s="38">
        <v>2360288</v>
      </c>
      <c r="F13" s="38">
        <v>4353251</v>
      </c>
      <c r="H13" s="108"/>
    </row>
    <row r="14" spans="1:6" ht="34.5" customHeight="1">
      <c r="A14" s="37" t="s">
        <v>58</v>
      </c>
      <c r="B14" s="38">
        <v>3903149</v>
      </c>
      <c r="C14" s="38">
        <v>3903149</v>
      </c>
      <c r="D14" s="37"/>
      <c r="E14" s="38"/>
      <c r="F14" s="38"/>
    </row>
    <row r="15" spans="1:6" ht="34.5" customHeight="1">
      <c r="A15" s="35" t="s">
        <v>38</v>
      </c>
      <c r="B15" s="36">
        <f>SUM(B16:B19)</f>
        <v>95328830</v>
      </c>
      <c r="C15" s="36">
        <f>SUM(C16:C19)</f>
        <v>119433973</v>
      </c>
      <c r="D15" s="35" t="s">
        <v>31</v>
      </c>
      <c r="E15" s="36">
        <f>SUM(E16:E19)</f>
        <v>95328830</v>
      </c>
      <c r="F15" s="36">
        <f>SUM(F16:F19)</f>
        <v>119433973</v>
      </c>
    </row>
    <row r="16" spans="1:6" ht="34.5" customHeight="1">
      <c r="A16" s="37" t="s">
        <v>100</v>
      </c>
      <c r="B16" s="38">
        <v>57385318</v>
      </c>
      <c r="C16" s="38">
        <v>72984353</v>
      </c>
      <c r="D16" s="37" t="s">
        <v>29</v>
      </c>
      <c r="E16" s="38">
        <v>89688119</v>
      </c>
      <c r="F16" s="38">
        <v>87685156</v>
      </c>
    </row>
    <row r="17" spans="1:6" ht="34.5" customHeight="1">
      <c r="A17" s="37" t="s">
        <v>34</v>
      </c>
      <c r="B17" s="38">
        <v>37701952</v>
      </c>
      <c r="C17" s="38">
        <v>46203260</v>
      </c>
      <c r="D17" s="37" t="s">
        <v>59</v>
      </c>
      <c r="E17" s="38">
        <v>3070000</v>
      </c>
      <c r="F17" s="38">
        <v>12678106</v>
      </c>
    </row>
    <row r="18" spans="1:6" ht="34.5" customHeight="1">
      <c r="A18" s="37"/>
      <c r="B18" s="38"/>
      <c r="C18" s="38"/>
      <c r="D18" s="37" t="s">
        <v>106</v>
      </c>
      <c r="E18" s="38"/>
      <c r="F18" s="38">
        <v>16500000</v>
      </c>
    </row>
    <row r="19" spans="1:6" ht="34.5" customHeight="1">
      <c r="A19" s="37" t="s">
        <v>35</v>
      </c>
      <c r="B19" s="38">
        <v>241560</v>
      </c>
      <c r="C19" s="38">
        <v>246360</v>
      </c>
      <c r="D19" s="37" t="s">
        <v>102</v>
      </c>
      <c r="E19" s="38">
        <v>2570711</v>
      </c>
      <c r="F19" s="38">
        <v>2570711</v>
      </c>
    </row>
    <row r="20" spans="1:6" ht="34.5" customHeight="1">
      <c r="A20" s="35" t="s">
        <v>33</v>
      </c>
      <c r="B20" s="36">
        <f>SUM(B7,B15,)</f>
        <v>264359262</v>
      </c>
      <c r="C20" s="36">
        <f>SUM(C7,C15)</f>
        <v>296931777</v>
      </c>
      <c r="D20" s="37"/>
      <c r="E20" s="36">
        <f>SUM(E7,E15,)</f>
        <v>264359262</v>
      </c>
      <c r="F20" s="36">
        <f>SUM(F7,F15)</f>
        <v>296931777</v>
      </c>
    </row>
  </sheetData>
  <sheetProtection/>
  <mergeCells count="4">
    <mergeCell ref="A1:E1"/>
    <mergeCell ref="A2:E2"/>
    <mergeCell ref="A3:E3"/>
    <mergeCell ref="A4:F4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User</cp:lastModifiedBy>
  <cp:lastPrinted>2020-11-16T13:48:53Z</cp:lastPrinted>
  <dcterms:created xsi:type="dcterms:W3CDTF">2011-01-10T08:15:39Z</dcterms:created>
  <dcterms:modified xsi:type="dcterms:W3CDTF">2020-11-16T14:23:01Z</dcterms:modified>
  <cp:category/>
  <cp:version/>
  <cp:contentType/>
  <cp:contentStatus/>
</cp:coreProperties>
</file>